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PRESUPUESTAL\"/>
    </mc:Choice>
  </mc:AlternateContent>
  <bookViews>
    <workbookView xWindow="0" yWindow="0" windowWidth="28800" windowHeight="12135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G77" i="6"/>
  <c r="E13" i="6"/>
  <c r="H13" i="6" s="1"/>
  <c r="D77" i="6"/>
  <c r="E5" i="6"/>
  <c r="C77" i="6"/>
  <c r="F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37" i="5" l="1"/>
  <c r="E77" i="6"/>
  <c r="H5" i="6"/>
  <c r="H77" i="6" s="1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<sst xmlns="http://schemas.openxmlformats.org/spreadsheetml/2006/main" count="203" uniqueCount="142">
  <si>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</si>
  <si>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</si>
  <si>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</si>
  <si>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</si>
  <si>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</si>
  <si>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</si>
  <si>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</si>
  <si>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</si>
  <si>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</si>
  <si>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</si>
  <si>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</si>
  <si>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</si>
  <si>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</si>
  <si>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</si>
  <si>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</si>
  <si>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</si>
  <si>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</si>
  <si>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</si>
  <si>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</si>
  <si>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</si>
  <si>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</si>
  <si>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</si>
  <si>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</si>
  <si>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</si>
  <si>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</si>
  <si>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</si>
  <si>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</si>
  <si>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</si>
  <si>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</si>
  <si>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</si>
  <si>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</si>
  <si>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</si>
  <si>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</si>
  <si>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</si>
  <si>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</si>
  <si>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</si>
  <si>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</si>
  <si>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</si>
  <si>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</si>
  <si>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</si>
  <si>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</si>
  <si>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</si>
  <si>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</si>
  <si>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</si>
  <si>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</si>
  <si>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</si>
  <si>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</si>
  <si>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</si>
  <si>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</si>
  <si>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</si>
  <si>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</si>
  <si>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</si>
  <si>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</si>
  <si>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</si>
  <si>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</si>
  <si>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</si>
  <si>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</si>
  <si>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</si>
  <si>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</si>
  <si>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</si>
  <si>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</si>
  <si>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</si>
  <si>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</si>
  <si>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</si>
  <si>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</si>
  <si>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</si>
  <si>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</si>
  <si>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</si>
  <si>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</si>
  <si>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</si>
  <si>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</si>
  <si>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</si>
  <si>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</si>
  <si>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</si>
  <si>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</si>
  <si>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</si>
  <si>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</si>
  <si>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</si>
  <si>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</si>
  <si>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</si>
  <si>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</si>
  <si>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</si>
  <si>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</si>
  <si>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</si>
  <si>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</si>
  <si>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</si>
  <si>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</si>
  <si>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</si>
  <si>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</si>
  <si>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</si>
  <si>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</si>
  <si>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</si>
  <si>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</si>
  <si>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</si>
  <si>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</si>
  <si>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</si>
  <si>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</si>
  <si>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</si>
  <si>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</si>
  <si>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</si>
  <si>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</si>
  <si>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</si>
  <si>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</si>
  <si>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</si>
  <si>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</si>
  <si>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</si>
  <si>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</si>
  <si>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</si>
  <si>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</si>
  <si>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</si>
  <si>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</si>
  <si>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</si>
  <si>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</si>
  <si>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</si>
  <si>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</si>
  <si>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</si>
  <si>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</si>
  <si>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</si>
  <si>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</si>
  <si>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</si>
  <si>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</si>
  <si>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</si>
  <si>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</si>
  <si>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</si>
  <si>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</si>
  <si>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</si>
  <si>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</si>
  <si>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</si>
  <si>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</si>
  <si>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</si>
  <si>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</si>
  <si>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</si>
  <si>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</si>
  <si>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</si>
  <si>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</si>
  <si>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</si>
  <si>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</si>
  <si>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para el Desarrollo Integral de la Familia del Municipio de Santiago Maravatío, Gto.
Estado Analítico del Ejercicio del Presupuesto de Egresos
Clasificación por Objeto del Gasto (Capítulo y Concepto)
Del 1 de Enero al 31 de Diciembre de 2019</t>
  </si>
  <si>
    <t>Sistema para el Desarrollo Integral de la Familia del Municipio de Santiago Maravatío, Gto.
Estado Analítico del Ejercicio del Presupuesto de Egresos
Clasificación Económica (por Tipo de Gasto)
Del 1 de Enero al 31 de Diciembre de 2019</t>
  </si>
  <si>
    <t>31120-0101 DIF SANTIAGO MARAVATIO</t>
  </si>
  <si>
    <t>Sistema para el Desarrollo Integral de la Familia del Municipio de Santiago Maravatío, Gto.
Estado Analítico del Ejercicio del Presupuesto de Egresos
Clasificación Administrativa
Del 1 de Enero al 31 de Diciembre de 2019</t>
  </si>
  <si>
    <t>Sistema para el Desarrollo Integral de la Familia del Municipio de Santiago Maravatío, Gto.
Estado Analítico del Ejercicio del Presupuesto de Egresos
Clasificación Funcional (Finalidad y Función)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</si>
</sst>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C9" sqref="C9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1" t="s">
        <v>137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4215604.18</v>
      </c>
      <c r="D5" s="34">
        <f>SUM(D6:D12)</f>
        <v>68507.16</v>
      </c>
      <c r="E5" s="34">
        <f>C5+D5</f>
        <v>4284111.34</v>
      </c>
      <c r="F5" s="34">
        <f>SUM(F6:F12)</f>
        <v>4231611.34</v>
      </c>
      <c r="G5" s="34">
        <f>SUM(G6:G12)</f>
        <v>4231611.34</v>
      </c>
      <c r="H5" s="34">
        <f>E5-F5</f>
        <v>52500</v>
      </c>
    </row>
    <row r="6" spans="1:8" x14ac:dyDescent="0.2">
      <c r="A6" s="28">
        <v>1100</v>
      </c>
      <c r="B6" s="10" t="s">
        <v>73</v>
      </c>
      <c r="C6" s="12">
        <v>2895447.76</v>
      </c>
      <c r="D6" s="12">
        <v>-33756.54</v>
      </c>
      <c r="E6" s="12">
        <f t="shared" ref="E6:E69" si="0">C6+D6</f>
        <v>2861691.2199999997</v>
      </c>
      <c r="F6" s="12">
        <v>2861691.22</v>
      </c>
      <c r="G6" s="12">
        <v>2861691.22</v>
      </c>
      <c r="H6" s="12">
        <f t="shared" ref="H6:H69" si="1">E6-F6</f>
        <v>0</v>
      </c>
    </row>
    <row r="7" spans="1:8" x14ac:dyDescent="0.2">
      <c r="A7" s="28">
        <v>1200</v>
      </c>
      <c r="B7" s="10" t="s">
        <v>74</v>
      </c>
      <c r="C7" s="12">
        <v>323177.93</v>
      </c>
      <c r="D7" s="12">
        <v>49324.85</v>
      </c>
      <c r="E7" s="12">
        <f t="shared" si="0"/>
        <v>372502.77999999997</v>
      </c>
      <c r="F7" s="12">
        <v>372502.78</v>
      </c>
      <c r="G7" s="12">
        <v>372502.78</v>
      </c>
      <c r="H7" s="12">
        <f t="shared" si="1"/>
        <v>0</v>
      </c>
    </row>
    <row r="8" spans="1:8" x14ac:dyDescent="0.2">
      <c r="A8" s="28">
        <v>1300</v>
      </c>
      <c r="B8" s="10" t="s">
        <v>75</v>
      </c>
      <c r="C8" s="12">
        <v>996978.49</v>
      </c>
      <c r="D8" s="12">
        <v>-54263.17</v>
      </c>
      <c r="E8" s="12">
        <f t="shared" si="0"/>
        <v>942715.32</v>
      </c>
      <c r="F8" s="12">
        <v>890215.32</v>
      </c>
      <c r="G8" s="12">
        <v>890215.32</v>
      </c>
      <c r="H8" s="12">
        <f t="shared" si="1"/>
        <v>52500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0</v>
      </c>
      <c r="D10" s="12">
        <v>107202.02</v>
      </c>
      <c r="E10" s="12">
        <f t="shared" si="0"/>
        <v>107202.02</v>
      </c>
      <c r="F10" s="12">
        <v>107202.02</v>
      </c>
      <c r="G10" s="12">
        <v>107202.02</v>
      </c>
      <c r="H10" s="12">
        <f t="shared" si="1"/>
        <v>0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573418.80000000005</v>
      </c>
      <c r="D13" s="35">
        <f>SUM(D14:D22)</f>
        <v>61345.94</v>
      </c>
      <c r="E13" s="35">
        <f t="shared" si="0"/>
        <v>634764.74</v>
      </c>
      <c r="F13" s="35">
        <f>SUM(F14:F22)</f>
        <v>618551.26</v>
      </c>
      <c r="G13" s="35">
        <f>SUM(G14:G22)</f>
        <v>618551.26</v>
      </c>
      <c r="H13" s="35">
        <f t="shared" si="1"/>
        <v>16213.479999999981</v>
      </c>
    </row>
    <row r="14" spans="1:8" x14ac:dyDescent="0.2">
      <c r="A14" s="28">
        <v>2100</v>
      </c>
      <c r="B14" s="10" t="s">
        <v>78</v>
      </c>
      <c r="C14" s="12">
        <v>153600</v>
      </c>
      <c r="D14" s="12">
        <v>-64093.18</v>
      </c>
      <c r="E14" s="12">
        <f t="shared" si="0"/>
        <v>89506.82</v>
      </c>
      <c r="F14" s="12">
        <v>89408.35</v>
      </c>
      <c r="G14" s="12">
        <v>89408.35</v>
      </c>
      <c r="H14" s="12">
        <f t="shared" si="1"/>
        <v>98.470000000001164</v>
      </c>
    </row>
    <row r="15" spans="1:8" x14ac:dyDescent="0.2">
      <c r="A15" s="28">
        <v>2200</v>
      </c>
      <c r="B15" s="10" t="s">
        <v>79</v>
      </c>
      <c r="C15" s="12">
        <v>17400</v>
      </c>
      <c r="D15" s="12">
        <v>-5000</v>
      </c>
      <c r="E15" s="12">
        <f t="shared" si="0"/>
        <v>12400</v>
      </c>
      <c r="F15" s="12">
        <v>8935.94</v>
      </c>
      <c r="G15" s="12">
        <v>8935.94</v>
      </c>
      <c r="H15" s="12">
        <f t="shared" si="1"/>
        <v>3464.0599999999995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0</v>
      </c>
      <c r="D17" s="12">
        <v>0</v>
      </c>
      <c r="E17" s="12">
        <f t="shared" si="0"/>
        <v>0</v>
      </c>
      <c r="F17" s="12">
        <v>0</v>
      </c>
      <c r="G17" s="12">
        <v>0</v>
      </c>
      <c r="H17" s="12">
        <f t="shared" si="1"/>
        <v>0</v>
      </c>
    </row>
    <row r="18" spans="1:8" x14ac:dyDescent="0.2">
      <c r="A18" s="28">
        <v>2500</v>
      </c>
      <c r="B18" s="10" t="s">
        <v>82</v>
      </c>
      <c r="C18" s="12">
        <v>6500</v>
      </c>
      <c r="D18" s="12">
        <v>106875.8</v>
      </c>
      <c r="E18" s="12">
        <f t="shared" si="0"/>
        <v>113375.8</v>
      </c>
      <c r="F18" s="12">
        <v>110375.8</v>
      </c>
      <c r="G18" s="12">
        <v>110375.8</v>
      </c>
      <c r="H18" s="12">
        <f t="shared" si="1"/>
        <v>3000</v>
      </c>
    </row>
    <row r="19" spans="1:8" x14ac:dyDescent="0.2">
      <c r="A19" s="28">
        <v>2600</v>
      </c>
      <c r="B19" s="10" t="s">
        <v>83</v>
      </c>
      <c r="C19" s="12">
        <v>357918.8</v>
      </c>
      <c r="D19" s="12">
        <v>-35046.51</v>
      </c>
      <c r="E19" s="12">
        <f t="shared" si="0"/>
        <v>322872.28999999998</v>
      </c>
      <c r="F19" s="12">
        <v>322872.28999999998</v>
      </c>
      <c r="G19" s="12">
        <v>322872.28999999998</v>
      </c>
      <c r="H19" s="12">
        <f t="shared" si="1"/>
        <v>0</v>
      </c>
    </row>
    <row r="20" spans="1:8" x14ac:dyDescent="0.2">
      <c r="A20" s="28">
        <v>2700</v>
      </c>
      <c r="B20" s="10" t="s">
        <v>84</v>
      </c>
      <c r="C20" s="12">
        <v>13000</v>
      </c>
      <c r="D20" s="12">
        <v>3676.16</v>
      </c>
      <c r="E20" s="12">
        <f t="shared" si="0"/>
        <v>16676.16</v>
      </c>
      <c r="F20" s="12">
        <v>16676.16</v>
      </c>
      <c r="G20" s="12">
        <v>16676.16</v>
      </c>
      <c r="H20" s="12">
        <f t="shared" si="1"/>
        <v>0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25000</v>
      </c>
      <c r="D22" s="12">
        <v>54933.67</v>
      </c>
      <c r="E22" s="12">
        <f t="shared" si="0"/>
        <v>79933.67</v>
      </c>
      <c r="F22" s="12">
        <v>70282.720000000001</v>
      </c>
      <c r="G22" s="12">
        <v>70282.720000000001</v>
      </c>
      <c r="H22" s="12">
        <f t="shared" si="1"/>
        <v>9650.9499999999971</v>
      </c>
    </row>
    <row r="23" spans="1:8" x14ac:dyDescent="0.2">
      <c r="A23" s="29" t="s">
        <v>66</v>
      </c>
      <c r="B23" s="6"/>
      <c r="C23" s="35">
        <f>SUM(C24:C32)</f>
        <v>379339.04000000004</v>
      </c>
      <c r="D23" s="35">
        <f>SUM(D24:D32)</f>
        <v>62737.439999999995</v>
      </c>
      <c r="E23" s="35">
        <f t="shared" si="0"/>
        <v>442076.48000000004</v>
      </c>
      <c r="F23" s="35">
        <f>SUM(F24:F32)</f>
        <v>389796.94</v>
      </c>
      <c r="G23" s="35">
        <f>SUM(G24:G32)</f>
        <v>389796.94</v>
      </c>
      <c r="H23" s="35">
        <f t="shared" si="1"/>
        <v>52279.540000000037</v>
      </c>
    </row>
    <row r="24" spans="1:8" x14ac:dyDescent="0.2">
      <c r="A24" s="28">
        <v>3100</v>
      </c>
      <c r="B24" s="10" t="s">
        <v>87</v>
      </c>
      <c r="C24" s="12">
        <v>38516</v>
      </c>
      <c r="D24" s="12">
        <v>-7588.1</v>
      </c>
      <c r="E24" s="12">
        <f t="shared" si="0"/>
        <v>30927.9</v>
      </c>
      <c r="F24" s="12">
        <v>26821.9</v>
      </c>
      <c r="G24" s="12">
        <v>26821.9</v>
      </c>
      <c r="H24" s="12">
        <f t="shared" si="1"/>
        <v>4106</v>
      </c>
    </row>
    <row r="25" spans="1:8" x14ac:dyDescent="0.2">
      <c r="A25" s="28">
        <v>3200</v>
      </c>
      <c r="B25" s="10" t="s">
        <v>88</v>
      </c>
      <c r="C25" s="12">
        <v>42000</v>
      </c>
      <c r="D25" s="12">
        <v>-25455.41</v>
      </c>
      <c r="E25" s="12">
        <f t="shared" si="0"/>
        <v>16544.59</v>
      </c>
      <c r="F25" s="12">
        <v>16544.59</v>
      </c>
      <c r="G25" s="12">
        <v>16544.59</v>
      </c>
      <c r="H25" s="12">
        <f t="shared" si="1"/>
        <v>0</v>
      </c>
    </row>
    <row r="26" spans="1:8" x14ac:dyDescent="0.2">
      <c r="A26" s="28">
        <v>3300</v>
      </c>
      <c r="B26" s="10" t="s">
        <v>89</v>
      </c>
      <c r="C26" s="12">
        <v>9500</v>
      </c>
      <c r="D26" s="12">
        <v>19032.8</v>
      </c>
      <c r="E26" s="12">
        <f t="shared" si="0"/>
        <v>28532.799999999999</v>
      </c>
      <c r="F26" s="12">
        <v>28532.799999999999</v>
      </c>
      <c r="G26" s="12">
        <v>28532.799999999999</v>
      </c>
      <c r="H26" s="12">
        <f t="shared" si="1"/>
        <v>0</v>
      </c>
    </row>
    <row r="27" spans="1:8" x14ac:dyDescent="0.2">
      <c r="A27" s="28">
        <v>3400</v>
      </c>
      <c r="B27" s="10" t="s">
        <v>90</v>
      </c>
      <c r="C27" s="12">
        <v>39200</v>
      </c>
      <c r="D27" s="12">
        <v>-37000</v>
      </c>
      <c r="E27" s="12">
        <f t="shared" si="0"/>
        <v>2200</v>
      </c>
      <c r="F27" s="12">
        <v>150.80000000000001</v>
      </c>
      <c r="G27" s="12">
        <v>150.80000000000001</v>
      </c>
      <c r="H27" s="12">
        <f t="shared" si="1"/>
        <v>2049.1999999999998</v>
      </c>
    </row>
    <row r="28" spans="1:8" x14ac:dyDescent="0.2">
      <c r="A28" s="28">
        <v>3500</v>
      </c>
      <c r="B28" s="10" t="s">
        <v>91</v>
      </c>
      <c r="C28" s="12">
        <v>18000</v>
      </c>
      <c r="D28" s="12">
        <v>1878.09</v>
      </c>
      <c r="E28" s="12">
        <f t="shared" si="0"/>
        <v>19878.09</v>
      </c>
      <c r="F28" s="12">
        <v>19878.09</v>
      </c>
      <c r="G28" s="12">
        <v>19878.09</v>
      </c>
      <c r="H28" s="12">
        <f t="shared" si="1"/>
        <v>0</v>
      </c>
    </row>
    <row r="29" spans="1:8" x14ac:dyDescent="0.2">
      <c r="A29" s="28">
        <v>3600</v>
      </c>
      <c r="B29" s="10" t="s">
        <v>92</v>
      </c>
      <c r="C29" s="12">
        <v>0</v>
      </c>
      <c r="D29" s="12">
        <v>0</v>
      </c>
      <c r="E29" s="12">
        <f t="shared" si="0"/>
        <v>0</v>
      </c>
      <c r="F29" s="12">
        <v>0</v>
      </c>
      <c r="G29" s="12">
        <v>0</v>
      </c>
      <c r="H29" s="12">
        <f t="shared" si="1"/>
        <v>0</v>
      </c>
    </row>
    <row r="30" spans="1:8" x14ac:dyDescent="0.2">
      <c r="A30" s="28">
        <v>3700</v>
      </c>
      <c r="B30" s="10" t="s">
        <v>93</v>
      </c>
      <c r="C30" s="12">
        <v>24000</v>
      </c>
      <c r="D30" s="12">
        <v>-3317.16</v>
      </c>
      <c r="E30" s="12">
        <f t="shared" si="0"/>
        <v>20682.84</v>
      </c>
      <c r="F30" s="12">
        <v>16635.02</v>
      </c>
      <c r="G30" s="12">
        <v>16635.02</v>
      </c>
      <c r="H30" s="12">
        <f t="shared" si="1"/>
        <v>4047.8199999999997</v>
      </c>
    </row>
    <row r="31" spans="1:8" x14ac:dyDescent="0.2">
      <c r="A31" s="28">
        <v>3800</v>
      </c>
      <c r="B31" s="10" t="s">
        <v>94</v>
      </c>
      <c r="C31" s="12">
        <v>58338</v>
      </c>
      <c r="D31" s="12">
        <v>144549.26</v>
      </c>
      <c r="E31" s="12">
        <f t="shared" si="0"/>
        <v>202887.26</v>
      </c>
      <c r="F31" s="12">
        <v>160810.74</v>
      </c>
      <c r="G31" s="12">
        <v>160810.74</v>
      </c>
      <c r="H31" s="12">
        <f t="shared" si="1"/>
        <v>42076.520000000019</v>
      </c>
    </row>
    <row r="32" spans="1:8" x14ac:dyDescent="0.2">
      <c r="A32" s="28">
        <v>3900</v>
      </c>
      <c r="B32" s="10" t="s">
        <v>18</v>
      </c>
      <c r="C32" s="12">
        <v>149785.04</v>
      </c>
      <c r="D32" s="12">
        <v>-29362.04</v>
      </c>
      <c r="E32" s="12">
        <f t="shared" si="0"/>
        <v>120423</v>
      </c>
      <c r="F32" s="12">
        <v>120423</v>
      </c>
      <c r="G32" s="12">
        <v>120423</v>
      </c>
      <c r="H32" s="12">
        <f t="shared" si="1"/>
        <v>0</v>
      </c>
    </row>
    <row r="33" spans="1:8" x14ac:dyDescent="0.2">
      <c r="A33" s="29" t="s">
        <v>67</v>
      </c>
      <c r="B33" s="6"/>
      <c r="C33" s="35">
        <f>SUM(C34:C42)</f>
        <v>420000</v>
      </c>
      <c r="D33" s="35">
        <f>SUM(D34:D42)</f>
        <v>-125675.03</v>
      </c>
      <c r="E33" s="35">
        <f t="shared" si="0"/>
        <v>294324.96999999997</v>
      </c>
      <c r="F33" s="35">
        <f>SUM(F34:F42)</f>
        <v>256824.97</v>
      </c>
      <c r="G33" s="35">
        <f>SUM(G34:G42)</f>
        <v>256824.97</v>
      </c>
      <c r="H33" s="35">
        <f t="shared" si="1"/>
        <v>37499.999999999971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420000</v>
      </c>
      <c r="D37" s="12">
        <v>-125675.03</v>
      </c>
      <c r="E37" s="12">
        <f t="shared" si="0"/>
        <v>294324.96999999997</v>
      </c>
      <c r="F37" s="12">
        <v>256824.97</v>
      </c>
      <c r="G37" s="12">
        <v>256824.97</v>
      </c>
      <c r="H37" s="12">
        <f t="shared" si="1"/>
        <v>37499.999999999971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38000</v>
      </c>
      <c r="D43" s="35">
        <f>SUM(D44:D52)</f>
        <v>299710.53999999998</v>
      </c>
      <c r="E43" s="35">
        <f t="shared" si="0"/>
        <v>337710.54</v>
      </c>
      <c r="F43" s="35">
        <f>SUM(F44:F52)</f>
        <v>218490.9</v>
      </c>
      <c r="G43" s="35">
        <f>SUM(G44:G52)</f>
        <v>218490.9</v>
      </c>
      <c r="H43" s="35">
        <f t="shared" si="1"/>
        <v>119219.63999999998</v>
      </c>
    </row>
    <row r="44" spans="1:8" x14ac:dyDescent="0.2">
      <c r="A44" s="28">
        <v>5100</v>
      </c>
      <c r="B44" s="10" t="s">
        <v>102</v>
      </c>
      <c r="C44" s="12">
        <v>38000</v>
      </c>
      <c r="D44" s="12">
        <v>299710.53999999998</v>
      </c>
      <c r="E44" s="12">
        <f t="shared" si="0"/>
        <v>337710.54</v>
      </c>
      <c r="F44" s="12">
        <v>218490.9</v>
      </c>
      <c r="G44" s="12">
        <v>218490.9</v>
      </c>
      <c r="H44" s="12">
        <f t="shared" si="1"/>
        <v>119219.63999999998</v>
      </c>
    </row>
    <row r="45" spans="1:8" x14ac:dyDescent="0.2">
      <c r="A45" s="28">
        <v>5200</v>
      </c>
      <c r="B45" s="10" t="s">
        <v>103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0</v>
      </c>
      <c r="D57" s="35">
        <f>SUM(D58:D64)</f>
        <v>0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5626362.0199999996</v>
      </c>
      <c r="D77" s="37">
        <f t="shared" si="4"/>
        <v>366626.05</v>
      </c>
      <c r="E77" s="37">
        <f t="shared" si="4"/>
        <v>5992988.0700000003</v>
      </c>
      <c r="F77" s="37">
        <f t="shared" si="4"/>
        <v>5715275.4100000001</v>
      </c>
      <c r="G77" s="37">
        <f t="shared" si="4"/>
        <v>5715275.4100000001</v>
      </c>
      <c r="H77" s="37">
        <f t="shared" si="4"/>
        <v>277712.65999999997</v>
      </c>
    </row>
    <row r="79" spans="1:8" x14ac:dyDescent="0.2">
      <c r="A79" s="1" t="s">
        <v>133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zoomScaleNormal="100" workbookViewId="0">
      <selection activeCell="C5" sqref="C5:H10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1" t="s">
        <v>138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5588362.0199999996</v>
      </c>
      <c r="D5" s="38">
        <v>66915.509999999995</v>
      </c>
      <c r="E5" s="38">
        <f>C5+D5</f>
        <v>5655277.5299999993</v>
      </c>
      <c r="F5" s="38">
        <v>5496784.5099999998</v>
      </c>
      <c r="G5" s="38">
        <v>5496784.5099999998</v>
      </c>
      <c r="H5" s="38">
        <f>E5-F5</f>
        <v>158493.01999999955</v>
      </c>
    </row>
    <row r="6" spans="1:8" x14ac:dyDescent="0.2">
      <c r="A6" s="5"/>
      <c r="B6" s="13" t="s">
        <v>1</v>
      </c>
      <c r="C6" s="38">
        <v>38000</v>
      </c>
      <c r="D6" s="38">
        <v>299710.53999999998</v>
      </c>
      <c r="E6" s="38">
        <f>C6+D6</f>
        <v>337710.54</v>
      </c>
      <c r="F6" s="38">
        <v>218490.9</v>
      </c>
      <c r="G6" s="38">
        <v>218490.9</v>
      </c>
      <c r="H6" s="38">
        <f>E6-F6</f>
        <v>119219.63999999998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5626362.0199999996</v>
      </c>
      <c r="D10" s="37">
        <f t="shared" si="0"/>
        <v>366626.05</v>
      </c>
      <c r="E10" s="37">
        <f t="shared" si="0"/>
        <v>5992988.0699999994</v>
      </c>
      <c r="F10" s="37">
        <f t="shared" si="0"/>
        <v>5715275.4100000001</v>
      </c>
      <c r="G10" s="37">
        <f t="shared" si="0"/>
        <v>5715275.4100000001</v>
      </c>
      <c r="H10" s="37">
        <f t="shared" si="0"/>
        <v>277712.65999999957</v>
      </c>
    </row>
    <row r="12" spans="1:8" x14ac:dyDescent="0.2">
      <c r="A12" s="1" t="s">
        <v>133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13" workbookViewId="0">
      <selection activeCell="J35" sqref="J35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41" t="s">
        <v>140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139</v>
      </c>
      <c r="C6" s="12">
        <v>5626362.0199999996</v>
      </c>
      <c r="D6" s="12">
        <v>366626.05</v>
      </c>
      <c r="E6" s="12">
        <f>C6+D6</f>
        <v>5992988.0699999994</v>
      </c>
      <c r="F6" s="12">
        <v>5715275.4100000001</v>
      </c>
      <c r="G6" s="12">
        <v>5715275.4100000001</v>
      </c>
      <c r="H6" s="12">
        <f>E6-F6</f>
        <v>277712.65999999922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135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5626362.0199999996</v>
      </c>
      <c r="D14" s="40">
        <f t="shared" si="2"/>
        <v>366626.05</v>
      </c>
      <c r="E14" s="40">
        <f t="shared" si="2"/>
        <v>5992988.0699999994</v>
      </c>
      <c r="F14" s="40">
        <f t="shared" si="2"/>
        <v>5715275.4100000001</v>
      </c>
      <c r="G14" s="40">
        <f t="shared" si="2"/>
        <v>5715275.4100000001</v>
      </c>
      <c r="H14" s="40">
        <f t="shared" si="2"/>
        <v>277712.65999999922</v>
      </c>
    </row>
    <row r="17" spans="1:8" ht="45" customHeight="1" x14ac:dyDescent="0.2">
      <c r="A17" s="41" t="s">
        <v>131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2.5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134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132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2.5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0</v>
      </c>
      <c r="D32" s="12">
        <v>0</v>
      </c>
      <c r="E32" s="12">
        <f t="shared" ref="E32:E38" si="6">C32+D32</f>
        <v>0</v>
      </c>
      <c r="F32" s="12">
        <v>0</v>
      </c>
      <c r="G32" s="12">
        <v>0</v>
      </c>
      <c r="H32" s="12">
        <f t="shared" ref="H32:H38" si="7">E32-F32</f>
        <v>0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0</v>
      </c>
      <c r="D39" s="40">
        <f t="shared" si="8"/>
        <v>0</v>
      </c>
      <c r="E39" s="40">
        <f t="shared" si="8"/>
        <v>0</v>
      </c>
      <c r="F39" s="40">
        <f t="shared" si="8"/>
        <v>0</v>
      </c>
      <c r="G39" s="40">
        <f t="shared" si="8"/>
        <v>0</v>
      </c>
      <c r="H39" s="40">
        <f t="shared" si="8"/>
        <v>0</v>
      </c>
    </row>
    <row r="41" spans="1:8" x14ac:dyDescent="0.2">
      <c r="A41" s="1" t="s">
        <v>133</v>
      </c>
    </row>
  </sheetData>
  <sheetProtection formatCells="0" formatColumns="0" formatRows="0" insertRows="0" deleteRows="0" autoFilter="0"/>
  <mergeCells count="12"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5" sqref="C5:H37"/>
    </sheetView>
  </sheetViews>
  <sheetFormatPr baseColWidth="10" defaultRowHeight="11.25" x14ac:dyDescent="0.2"/>
  <cols>
    <col min="1" max="1" width="1.33203125" style="3" customWidth="1"/>
    <col min="2" max="2" width="79" style="3" customWidth="1"/>
    <col min="3" max="8" width="18.332031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5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136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5626362.0199999996</v>
      </c>
      <c r="D14" s="35">
        <f t="shared" si="3"/>
        <v>366626.05</v>
      </c>
      <c r="E14" s="35">
        <f t="shared" si="3"/>
        <v>5992988.0699999994</v>
      </c>
      <c r="F14" s="35">
        <f t="shared" si="3"/>
        <v>5715275.4100000001</v>
      </c>
      <c r="G14" s="35">
        <f t="shared" si="3"/>
        <v>5715275.4100000001</v>
      </c>
      <c r="H14" s="35">
        <f t="shared" si="3"/>
        <v>277712.65999999922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5626362.0199999996</v>
      </c>
      <c r="D20" s="12">
        <v>366626.05</v>
      </c>
      <c r="E20" s="12">
        <f t="shared" si="5"/>
        <v>5992988.0699999994</v>
      </c>
      <c r="F20" s="12">
        <v>5715275.4100000001</v>
      </c>
      <c r="G20" s="12">
        <v>5715275.4100000001</v>
      </c>
      <c r="H20" s="12">
        <f t="shared" si="4"/>
        <v>277712.65999999922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5626362.0199999996</v>
      </c>
      <c r="D37" s="40">
        <f t="shared" si="12"/>
        <v>366626.05</v>
      </c>
      <c r="E37" s="40">
        <f t="shared" si="12"/>
        <v>5992988.0699999994</v>
      </c>
      <c r="F37" s="40">
        <f t="shared" si="12"/>
        <v>5715275.4100000001</v>
      </c>
      <c r="G37" s="40">
        <f t="shared" si="12"/>
        <v>5715275.4100000001</v>
      </c>
      <c r="H37" s="40">
        <f t="shared" si="12"/>
        <v>277712.65999999922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2018-07-14T22:21:14Z</cp:lastPrinted>
  <dcterms:created xsi:type="dcterms:W3CDTF">2014-02-10T03:37:14Z</dcterms:created>
  <dcterms:modified xsi:type="dcterms:W3CDTF">2022-11-07T15:18:46Z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